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ТСЖ\ОСС\2023-1\"/>
    </mc:Choice>
  </mc:AlternateContent>
  <xr:revisionPtr revIDLastSave="0" documentId="13_ncr:1_{146A9BBE-EC7C-45D7-877D-ADC737E34DBB}" xr6:coauthVersionLast="47" xr6:coauthVersionMax="47" xr10:uidLastSave="{00000000-0000-0000-0000-000000000000}"/>
  <bookViews>
    <workbookView xWindow="-110" yWindow="-110" windowWidth="25820" windowHeight="15500" activeTab="1" xr2:uid="{CE68FB30-349E-4942-89C9-44D2968A410C}"/>
  </bookViews>
  <sheets>
    <sheet name="Вопросы" sheetId="1" r:id="rId1"/>
    <sheet name="Тарифы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9" i="2" l="1"/>
  <c r="D59" i="2"/>
  <c r="A50" i="1" l="1"/>
  <c r="D48" i="2"/>
  <c r="B5" i="2"/>
  <c r="D54" i="2" s="1"/>
  <c r="B35" i="2"/>
  <c r="B41" i="2" s="1"/>
  <c r="D53" i="2" l="1"/>
  <c r="D52" i="2"/>
  <c r="D51" i="2"/>
  <c r="D50" i="2"/>
  <c r="D49" i="2"/>
  <c r="D47" i="2"/>
  <c r="E46" i="2"/>
  <c r="E55" i="2"/>
  <c r="E54" i="2"/>
  <c r="E53" i="2"/>
  <c r="E52" i="2"/>
  <c r="E51" i="2"/>
  <c r="E50" i="2"/>
  <c r="E49" i="2"/>
  <c r="E47" i="2"/>
  <c r="D46" i="2"/>
  <c r="D55" i="2"/>
  <c r="A5" i="1"/>
  <c r="E56" i="2" l="1"/>
  <c r="E57" i="2" s="1"/>
  <c r="E58" i="2" s="1"/>
  <c r="A6" i="1"/>
  <c r="A7" i="1" s="1"/>
  <c r="A8" i="1" s="1"/>
  <c r="A9" i="1" s="1"/>
  <c r="A12" i="1" s="1"/>
  <c r="A13" i="1" s="1"/>
  <c r="A14" i="1" s="1"/>
  <c r="D56" i="2"/>
  <c r="D57" i="2" s="1"/>
  <c r="D58" i="2" s="1"/>
  <c r="A15" i="1" l="1"/>
  <c r="A16" i="1" s="1"/>
  <c r="A19" i="1" s="1"/>
  <c r="A20" i="1" l="1"/>
  <c r="A21" i="1" s="1"/>
  <c r="A24" i="1" s="1"/>
  <c r="A25" i="1" l="1"/>
  <c r="A26" i="1" s="1"/>
  <c r="A27" i="1" s="1"/>
  <c r="A30" i="1" s="1"/>
  <c r="A31" i="1" s="1"/>
  <c r="A32" i="1" s="1"/>
  <c r="A33" i="1" s="1"/>
  <c r="A34" i="1" s="1"/>
  <c r="A35" i="1" s="1"/>
  <c r="A36" i="1" s="1"/>
  <c r="A37" i="1" s="1"/>
  <c r="A38" i="1" l="1"/>
  <c r="A39" i="1" s="1"/>
  <c r="A42" i="1" s="1"/>
  <c r="A43" i="1" s="1"/>
  <c r="A44" i="1" s="1"/>
  <c r="A45" i="1" s="1"/>
  <c r="A46" i="1" s="1"/>
  <c r="A47" i="1" s="1"/>
  <c r="A48" i="1" s="1"/>
  <c r="A49" i="1" s="1"/>
  <c r="A51" i="1" s="1"/>
</calcChain>
</file>

<file path=xl/sharedStrings.xml><?xml version="1.0" encoding="utf-8"?>
<sst xmlns="http://schemas.openxmlformats.org/spreadsheetml/2006/main" count="160" uniqueCount="149">
  <si>
    <t>Тема</t>
  </si>
  <si>
    <t>Об избрании председателя и секретаря собрания</t>
  </si>
  <si>
    <t>Об избрании счётной комиссии</t>
  </si>
  <si>
    <t>Об избрании членов правления ТСН «ТСЖ Петровский квартал на воде»</t>
  </si>
  <si>
    <t>Об избрании председателя правления ТСН «ТСЖ Петровский квартал на воде»</t>
  </si>
  <si>
    <t>О формировании резерва ТСЖ</t>
  </si>
  <si>
    <t>О делегировании утверждения сметы ТСЖ правлению ТСЖ</t>
  </si>
  <si>
    <t>О передаче правлению ТСЖ полномочий по предоставлению частей ОДИ сторонним организациям для предоставления услуг членам ТСЖ</t>
  </si>
  <si>
    <t>Об утверждении сметы ТСЖ</t>
  </si>
  <si>
    <t>Общие вопросы</t>
  </si>
  <si>
    <t>Утверждение документов и регламентов</t>
  </si>
  <si>
    <t>Разовые закупки</t>
  </si>
  <si>
    <t>Изменение тарифов</t>
  </si>
  <si>
    <t>О выборе дополнительной информационной системы проведения общих собраний собственников
собраний собственников помещений</t>
  </si>
  <si>
    <t>О закупке системы автополива</t>
  </si>
  <si>
    <t>О закупке системы усиления сигнала сотовой связи</t>
  </si>
  <si>
    <t>О создании и модернизации единой системы видеомониторинга и мониторинга АППС</t>
  </si>
  <si>
    <t>О закупке системы беспроводного сбора показаний со счётчиков</t>
  </si>
  <si>
    <t>О закупке евроконтейнеров для мусора с ножным открытием без запаха</t>
  </si>
  <si>
    <t>О закупке услуги по комплексному техническому аудиту состояния дома в 2024 году</t>
  </si>
  <si>
    <t>О модернизации пропускной системы с введением гостевых карт</t>
  </si>
  <si>
    <t>О включении услуги охранник с функцией консьержа</t>
  </si>
  <si>
    <t>О включении услуги на регулярный вывоз снега</t>
  </si>
  <si>
    <t>Об исключении услуги консьержа</t>
  </si>
  <si>
    <t>О включении услуги ежегодной мойки фасадов и окон</t>
  </si>
  <si>
    <t xml:space="preserve">Об утверждении годового отчёта о деятельности товарищества </t>
  </si>
  <si>
    <t>О размещении велопарковок</t>
  </si>
  <si>
    <t>Об избрании ревизионной комиссии ТСН «ТСЖ Петровский квартал на воде»</t>
  </si>
  <si>
    <t>О направлении средств текущего ремонта на создание и реализацию проекта вентиляции ресепшн и холлов на этажах</t>
  </si>
  <si>
    <t>Об установке контейнеров для раздельного сбора мусора</t>
  </si>
  <si>
    <t>О создании товарищества собственников жилья в нескольких многоквартирных дома путем присоединия ТСН «ТСЖ Петровский квартал на воде-1» к ТСН «ТСЖ Петровский квартал на воде»</t>
  </si>
  <si>
    <t>О добавление в состав тарифа на уборку МОП услуги по предоставлению и замене ковров на первых и цокольных этажах, и в рецепциях</t>
  </si>
  <si>
    <t>О добавлении в состав тарифа на уборку МОП дополнительную ежедневую вечернюю уборку МОП на первых и цокольных этажах, и в рецепциях</t>
  </si>
  <si>
    <t>Развитие ТСЖ</t>
  </si>
  <si>
    <t>Об утверждении годового плана  содержания и ремонта общего имущества</t>
  </si>
  <si>
    <t>Об определении площадок для складирования снега</t>
  </si>
  <si>
    <t>Об использовании общедомового имущества</t>
  </si>
  <si>
    <t>№</t>
  </si>
  <si>
    <t>Об утверждении прочих жиличных услуг</t>
  </si>
  <si>
    <t>Тарифы, установленные Комитетом по тарифам СПБ</t>
  </si>
  <si>
    <t>Управление МКД</t>
  </si>
  <si>
    <t>Обслуживание ИТП</t>
  </si>
  <si>
    <t>Круглосуточная аварийно-диспетчерская служба</t>
  </si>
  <si>
    <t>Уборка МОП</t>
  </si>
  <si>
    <t>Обслуж. слаботочн.систем СКУД,СОТ,ОДС</t>
  </si>
  <si>
    <t>Санитарное содерж.придом.террит.</t>
  </si>
  <si>
    <t>Благоустройство территории</t>
  </si>
  <si>
    <t>Обслуж, освидет.,страхование лифтов</t>
  </si>
  <si>
    <t>Охрана территории</t>
  </si>
  <si>
    <t>Регулярный вывоз снега</t>
  </si>
  <si>
    <t>Охранник с функцией консьержа</t>
  </si>
  <si>
    <t>Предоставление и замена ковров</t>
  </si>
  <si>
    <t>Вечерняя уборка МОП на первом и цокольном этажах</t>
  </si>
  <si>
    <t>Содержание общего имущества в многоквартирном доме</t>
  </si>
  <si>
    <t>Текущий ремонт общего имущества в многоквартирном доме</t>
  </si>
  <si>
    <t>Содержание и ремонт АЗУ</t>
  </si>
  <si>
    <t>Содержание и ремонт АППС</t>
  </si>
  <si>
    <t>эксплуатация приборов учета тепловой энергии и горячей воды</t>
  </si>
  <si>
    <t>Эксплуатация приборов учета электрической энергии</t>
  </si>
  <si>
    <t>эксплуатация приборов учета холодной воды</t>
  </si>
  <si>
    <t>РАСЦО</t>
  </si>
  <si>
    <t>Итого</t>
  </si>
  <si>
    <t>Основные тарифы, установленные ОСС</t>
  </si>
  <si>
    <t>Дополнительные тарифы, установленные ОСС</t>
  </si>
  <si>
    <t>Резервный фонд ТСЖ</t>
  </si>
  <si>
    <t>Тариф уменьшили</t>
  </si>
  <si>
    <t>Остался как прежде</t>
  </si>
  <si>
    <t>Увеличили, т.к. цены на базовый сервис выросли с 2019 года примерно на 50%</t>
  </si>
  <si>
    <t>Добавили, т.к. зелёными насаждениями никто ранее не занимался</t>
  </si>
  <si>
    <t>Оставили как прежде</t>
  </si>
  <si>
    <t>Добавили для покупки необходимой техники, услуг, финансирования отдельных судебных разбирательств</t>
  </si>
  <si>
    <t>Добавили</t>
  </si>
  <si>
    <t>Незначительно увеличили. Качество возрастёт.</t>
  </si>
  <si>
    <t>Разовые покупки</t>
  </si>
  <si>
    <t>Жилых</t>
  </si>
  <si>
    <t>Паркинг</t>
  </si>
  <si>
    <t>Нежилых</t>
  </si>
  <si>
    <t>Всего площадь в доме</t>
  </si>
  <si>
    <t>Технический аудит</t>
  </si>
  <si>
    <t>Распознавание автомобилей для паркинга</t>
  </si>
  <si>
    <t>Распознавание автомобилей для временной парковки</t>
  </si>
  <si>
    <t>Автополив</t>
  </si>
  <si>
    <t>Усиление сигнала сотовой связи</t>
  </si>
  <si>
    <t>Камеры видеонаблюдения</t>
  </si>
  <si>
    <t>Единая система видеонаблюдения и мониторинга</t>
  </si>
  <si>
    <t>Система беспроводного сбора показаний ИПУ</t>
  </si>
  <si>
    <t>Контейнеры для мусора</t>
  </si>
  <si>
    <t>Модернизация пропускной системы</t>
  </si>
  <si>
    <t>Стоимость</t>
  </si>
  <si>
    <t>Для собственников паркинга</t>
  </si>
  <si>
    <t>руб.</t>
  </si>
  <si>
    <t>В квитанциях</t>
  </si>
  <si>
    <t>мес.</t>
  </si>
  <si>
    <t>руб./м2</t>
  </si>
  <si>
    <t>Для остальных собственников</t>
  </si>
  <si>
    <t>Допзатраты в течение март-апрель 2024</t>
  </si>
  <si>
    <t>Допзатраты в течение май 2024</t>
  </si>
  <si>
    <t>Допзатраты в течение июнь-июль 2024</t>
  </si>
  <si>
    <t>Допзатраты в течение август 2024</t>
  </si>
  <si>
    <t>О порядке приема администратором общего собрания решений собственников помещений в многоквартирном доме по вопросам, поставленным на голосование</t>
  </si>
  <si>
    <t>Комментарий</t>
  </si>
  <si>
    <t>Это обязательные по закону вопросы для того, чтобы любое собрание состоялось</t>
  </si>
  <si>
    <t>Эти вопросы о продлении полномочий правления. О членах правления можно прочитать на сайте www.sosedipetrovskiy.ru</t>
  </si>
  <si>
    <t>О передаче председателю правления ТСЖ прав и полномочий на досудебные и судебные требования от имени собственников:</t>
  </si>
  <si>
    <t>Здесь мы хотим от имени собственников в интересах ТСЖ подать иски к застройщику по поводу неправильно уложенного покрытия во дворах, отсутствия ливневой канализации на детской площадке и пр.
А так же мы хотим вернуть часть земельного участка, которую Setl отмежевал в пользу города - это наш Ивовый переулок. Если удастся, то сможем поставить там шлагбаумы и сделать платную парковку
Для этого нужно передать председателю правления ТСН «ТСЖ Петровский квартал на воде» права и полномочия на досубедные и судебные требования от имени собственников (в т.ч. коллективные иски):
1. К организациям в отношении возмещения расходов и ущерба собственникам помещений и общедомового имущества в пользу ТСЖ
2. В отношении установления прав собственности на общемовое имущество в части земельных участков</t>
  </si>
  <si>
    <r>
      <t xml:space="preserve">По закону мы (всё ТСЖ) должны утверждать смету на год. По большому счёту - это рудимент, т.к. у нас и так установлены тарифы: и доходы, и расходы производятся по смете. Положительное решение этого вопроса позволит снять его с повесток будущих общих собраний ТСЖ. </t>
    </r>
    <r>
      <rPr>
        <b/>
        <sz val="11"/>
        <color theme="1"/>
        <rFont val="Calibri"/>
        <family val="2"/>
      </rPr>
      <t xml:space="preserve">Важно: смета формируется по утверждённым тарифам, и тарифы </t>
    </r>
    <r>
      <rPr>
        <b/>
        <u/>
        <sz val="11"/>
        <color theme="1"/>
        <rFont val="Calibri"/>
        <family val="2"/>
      </rPr>
      <t>не</t>
    </r>
    <r>
      <rPr>
        <b/>
        <sz val="11"/>
        <color theme="1"/>
        <rFont val="Calibri"/>
        <family val="2"/>
      </rPr>
      <t xml:space="preserve"> меняет!</t>
    </r>
  </si>
  <si>
    <t>Для удобства последующих электронных голосований хотим добавить альтернативу к ГИС ЖКХ</t>
  </si>
  <si>
    <t>Здесь хотим установить места для размещения велопарковок в арке ЖК между рецепцией и подъездом №2 и на цокольном этаже. На цокольном этаже такие места уже есть, но они не узаконены, а в арке пока нет.</t>
  </si>
  <si>
    <t>Зимой в Петербурге внезапно выпадает снег, иногда его бывает очень много. Снег в ЖК почистят, но его надо будет вывезти (надеемся, что собственники проголосуют за такую услугу) и пока его не вывезли его нужно куда-то складировать. Мы выбрали места, где ходит меньше всего людей: у северных ворот рядом с наземным входом в паркинг; западнее парадной №1 у ГБДОУ ДС «Петровский»</t>
  </si>
  <si>
    <r>
      <t xml:space="preserve">Очень важный пункт!
Застройщик Setl City разделил на ЖК на два милицейских адреса из-за чего мы проводим ОСС в каждом корпусе и из-за этого же пришлось создать два ТСЖ. Данным решением мы объединим два ТСЖ в одно и сократим большое количество лишних административных трудозатрат и, как следствие, будет больше времени и возможностей для улучшения качества жизни в ЖК.
</t>
    </r>
    <r>
      <rPr>
        <b/>
        <sz val="11"/>
        <color theme="1"/>
        <rFont val="Calibri"/>
        <family val="2"/>
      </rPr>
      <t>Этот вопрос требует согласия 2/3 собственников в каждом корпусе!</t>
    </r>
  </si>
  <si>
    <t>Пункт скорее формальный. Смета основана на действующих тарифах, её надо просто утвердить согласно действующему закону. Если проголосовали выше о передаче полномочий в правление ТСЖ, то дальше не придётся это делать. Сама смета лежит на сайте www.sosedipetrovskiy.ru</t>
  </si>
  <si>
    <t>Тоже формальный пункт. Утверждаем отчёт о деятельности товарищества. В чате соседей мы регулярно рассказываем о том, что происходит. Дайджест за год можно посмотреть на сайте www.sosedipetrovskiy.ru</t>
  </si>
  <si>
    <t>Тут то же, что и в смете. Пункт дублирующий, но по закону так надо.</t>
  </si>
  <si>
    <t>Очень много проходит обсуждений о том, как повесить качество жизни в доме. Для этого иногда требуются дорогостоящие закупки: как услуг (юридических, например), так и техники, и оборудования. Например, ясно, что своя уборочная техника повысит качество уборки снега (а ещё и сдавать её соседним ЖК в аренду можно будет) и в итоге это ещё и дешевле будет. Или если захотим новые деревья посадить. Или ответственность ТСЖ застраховать. В общем, резерв - штука нужная.</t>
  </si>
  <si>
    <t>Тариф небольшой, но позволит 4 месяца в году дважды в месяц вывозить снег</t>
  </si>
  <si>
    <t>Без паники! Консьерж останется, но это будет не просто консьерж, а охранник с функцией консьержа. По два человека днём на ресепшн - это лишнее</t>
  </si>
  <si>
    <t>А вот тут как раз добавим охранника с функцией консьержа. Это ребята более высокого класса, чем линейные охранники, которые отправятся охранять дом, а не консьержа</t>
  </si>
  <si>
    <t>Всё просто: хочется меньше грязи в парадных. Каждый час мыть дороговато, чистые ковры замедлят накопление грязи</t>
  </si>
  <si>
    <t>Если будем мыть первые этажи и лифтовые холлы в паркингах не только утром, но и вечером станет намного чище</t>
  </si>
  <si>
    <t>Дом большой, если заказывать услугу мойки фасадов и окон, то будет дешевле, чем при заказе самими собственниками. Кроме того, чистый фасад - это чище воздух. За год на фасаде накапливается множество пыли, сажи и песка с намыва. А уж что за 4 года с момента постройки дома накопилось - думать не хочется.</t>
  </si>
  <si>
    <t>Полечим проблему духоты в тёплое время года: сделаем вентиляцию коридорах путём бурения вентиляционных отверстий и установки вент. клапанов</t>
  </si>
  <si>
    <t>Есть такие прекрасные люди - специалисты по качеству строительства. Мы хотим нанять их для обследования состояния дома. Часть конструкций ещё на гарантии, хочется понимать какие именно претензии можно предъявить застройщику и сделать это квалифицированно</t>
  </si>
  <si>
    <t>Система видеонаблюдения в ЖК оставляет желать лучшего: много серых зон по периметру и в паркинге, в парадных камеры только на первых этажах у лифтов, а на других этажах в лифтовых холлах их нет, на чёрных лестницах их тоже нет. Соответственно и охрана в пункте видеомониторинга не может качественно отслеживать инциденты. Закупка доп. камер и оборудования поможет улучшить безопасность в ЖК</t>
  </si>
  <si>
    <t>О закупке и установке системы распознавание автомобилей для паркинга и временной парковки</t>
  </si>
  <si>
    <t>О закупке и установке камер видеонаблюдения и дооснащения системы мониторинга хранения видеозаписей</t>
  </si>
  <si>
    <t>Автоматизируем въезды и выезды в паркинг и временную парковку. Повысим удобство и безопасность - "левым" машинам станет заезжать намного сложнее. Заодно первую воздушную завесу в паркинге восстановим, а значит, что теплопотери всего дома снизятся.</t>
  </si>
  <si>
    <t>Зелени много, а системы полива нет. Либо шланг надо таскать весь день от куста к кусту, либо его бросают и тогда вода бесконтрольно расходуется, а часть кустов и деревьев сгорают. Купим систему автополива - сэкономим на воде, закупке зелени и бессмысленных трудозатратах. И красивее станет</t>
  </si>
  <si>
    <t>Усилим сигнал сотовой связи в паркинге и лифтах. И удобно, и безопасно.</t>
  </si>
  <si>
    <t>Сейчас индикаторы противопожарного мониторинга в одном месте ЖК, система контроля доступа в другом, а пункт видеонаблюдения в третьем. Всё должно быть в едином центре под рукой у охранника.</t>
  </si>
  <si>
    <t>Сделаем возможность автоматизированного сбора показаний со счётчиков. Застройщик установил нам такие счётчики, а систему сбора показаний не установил. Сейчас сбор показаний проводится вручную - это вместо осмотров и улучшений сантехниками - тратят уйму времени на сбор показаний со счётчиков. Следующим шагом сможем закупить централизованно новые счётчики и заменить их когда подойдёт срок.</t>
  </si>
  <si>
    <t>Хотим поставить удобные плотно закрывающиеся мусорные контейнеры</t>
  </si>
  <si>
    <t>Очень важный пункт: здесь как мы используем открытую парковку, как используем внутренние дворы, как и когда можно проводить строительные, ремонтные и погрузочно-разгрузочные работы; что должна делать охрана при посещении ЖК гостей и курьеров, а что должен сделать собственник чтобы было удобно и безопасно.. Регламент лежит на сайте www.sosedipetrovskiy.ru</t>
  </si>
  <si>
    <t>Хотим повысить безопасность пропускной системы и делать вход-выход не по бесконтрольным звонкам консьержам (а поток часто довольно большой), а с выдачей карт посетителям после предварительной авторизации их доступа собственниками. 
Здесь же хотим добавить вход в колясочные по электронным ключам</t>
  </si>
  <si>
    <t>Об утверждении соглашения о пользовании общедомовым имуществом</t>
  </si>
  <si>
    <r>
      <t xml:space="preserve">Мы нанимаем УК, клининг, охрану. Они используют специально предназначенные проектом ЖК помещения для них. Но для того, чтобы они там находились на полностью законных основаниях, то у ТСЖ должны быть полномочия по предоставлению этих помещений
</t>
    </r>
    <r>
      <rPr>
        <b/>
        <sz val="11"/>
        <color theme="1"/>
        <rFont val="Calibri"/>
        <family val="2"/>
      </rPr>
      <t>Этот вопрос требует согласия 2/3 собственников в каждом корпусе!</t>
    </r>
  </si>
  <si>
    <t>Наконец-то сможем сортировать мусор! Сделаем город зелёным вместе!
Потенциально это может дать снижение тарифа на вывоз мусора, но пока такой процесс идёт сложно, наши ТСЖ-побратимы судятся за это право.</t>
  </si>
  <si>
    <t>Делаем прямые договоры по аналогии с вывозом мусора и электроснабжения. Большого смысла гонять деньги через ТСЖ нет</t>
  </si>
  <si>
    <t>О заключении собственниками МКД прямых договоров теплоснабжения, водоснабжения и водоотведения</t>
  </si>
  <si>
    <t>Об определении даты заключения собственниками МКД прямых договоров водоснабжения и водоотведения</t>
  </si>
  <si>
    <t>Тут утверждаем новые тарифы. Часть снизили, часть подняли даже меньше, чем средний рост стоимости услуг на рынке. И добавили:
- благоустройство: территория у нас большая, зелёных насаждений много. Нужен профессиональный садовник, а не дворник со шлангом
- обслуживание системы очистки воды. Систему застройщик установил, но реагенты и фильтры в ней не меняются своевременно</t>
  </si>
  <si>
    <t>Облсуж систем очистки воды</t>
  </si>
  <si>
    <t>Добавили, т.к. ранее заменой фильтров и реагентов никто не занимался</t>
  </si>
  <si>
    <t>Увеличили, т.к. цены на базовый сервис выросли с 2019 года примерно на 50%. Но и качество за эти деньги увеличим. Тендер уже провели, результаты на сайте</t>
  </si>
  <si>
    <t>Добавили, но при этом убрали консьержа. Поэтому в целом будет и безопаснее, и качественнее</t>
  </si>
  <si>
    <t>&lt;- такой тариф получится если примем все поправки (для жилых и нежилых помещений)</t>
  </si>
  <si>
    <t>ТО систем паркинга (вентиляция, ворота)</t>
  </si>
  <si>
    <t xml:space="preserve">Обслуживание АППЗ паркинга </t>
  </si>
  <si>
    <t>Для паркинга</t>
  </si>
  <si>
    <t>&lt;- такой тариф получится если примем все поправки (для машино-мест). Выходит даже дешевле, чем раньше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</si>
</sst>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u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0" xfId="0" applyBorder="1"/>
    <xf numFmtId="0" fontId="0" fillId="0" borderId="0" xfId="0" applyAlignment="1"/>
    <xf numFmtId="0" fontId="2" fillId="0" borderId="0" xfId="0" applyFont="1"/>
    <xf numFmtId="0" fontId="2" fillId="0" borderId="0" xfId="0" applyFont="1" applyAlignment="1">
      <alignment vertical="center"/>
    </xf>
    <xf numFmtId="3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180AB-284B-4DAF-A303-322643AA5E77}">
  <dimension ref="A1:L51"/>
  <sheetViews>
    <sheetView workbookViewId="0">
      <selection activeCell="B12" sqref="B12"/>
    </sheetView>
  </sheetViews>
  <sheetFormatPr defaultRowHeight="14.5" x14ac:dyDescent="0.35"/>
  <cols>
    <col min="2" max="2" width="127.81640625" customWidth="1"/>
    <col min="3" max="3" width="62.26953125" customWidth="1"/>
  </cols>
  <sheetData>
    <row r="1" spans="1:3" x14ac:dyDescent="0.35">
      <c r="A1" s="1" t="s">
        <v>37</v>
      </c>
      <c r="B1" s="1" t="s">
        <v>0</v>
      </c>
      <c r="C1" s="1" t="s">
        <v>100</v>
      </c>
    </row>
    <row r="2" spans="1:3" x14ac:dyDescent="0.35">
      <c r="B2" s="1" t="s">
        <v>9</v>
      </c>
    </row>
    <row r="4" spans="1:3" x14ac:dyDescent="0.35">
      <c r="A4">
        <v>1</v>
      </c>
      <c r="B4" t="s">
        <v>1</v>
      </c>
      <c r="C4" s="8" t="s">
        <v>101</v>
      </c>
    </row>
    <row r="5" spans="1:3" x14ac:dyDescent="0.35">
      <c r="A5">
        <f>A4+1</f>
        <v>2</v>
      </c>
      <c r="B5" t="s">
        <v>2</v>
      </c>
      <c r="C5" s="8"/>
    </row>
    <row r="6" spans="1:3" x14ac:dyDescent="0.35">
      <c r="A6">
        <f t="shared" ref="A6:A7" si="0">A5+1</f>
        <v>3</v>
      </c>
      <c r="B6" t="s">
        <v>99</v>
      </c>
      <c r="C6" s="8"/>
    </row>
    <row r="7" spans="1:3" x14ac:dyDescent="0.35">
      <c r="A7">
        <f t="shared" si="0"/>
        <v>4</v>
      </c>
      <c r="B7" t="s">
        <v>3</v>
      </c>
      <c r="C7" s="8" t="s">
        <v>102</v>
      </c>
    </row>
    <row r="8" spans="1:3" x14ac:dyDescent="0.35">
      <c r="A8">
        <f t="shared" ref="A8:A9" si="1">A7+1</f>
        <v>5</v>
      </c>
      <c r="B8" t="s">
        <v>4</v>
      </c>
      <c r="C8" s="8"/>
    </row>
    <row r="9" spans="1:3" x14ac:dyDescent="0.35">
      <c r="A9">
        <f t="shared" si="1"/>
        <v>6</v>
      </c>
      <c r="B9" t="s">
        <v>27</v>
      </c>
      <c r="C9" s="8"/>
    </row>
    <row r="11" spans="1:3" x14ac:dyDescent="0.35">
      <c r="B11" s="1" t="s">
        <v>33</v>
      </c>
    </row>
    <row r="12" spans="1:3" ht="130.5" x14ac:dyDescent="0.35">
      <c r="A12">
        <f>A9+1</f>
        <v>7</v>
      </c>
      <c r="B12" t="s">
        <v>30</v>
      </c>
      <c r="C12" s="7" t="s">
        <v>109</v>
      </c>
    </row>
    <row r="13" spans="1:3" ht="87" x14ac:dyDescent="0.35">
      <c r="A13">
        <f>A12+1</f>
        <v>8</v>
      </c>
      <c r="B13" t="s">
        <v>7</v>
      </c>
      <c r="C13" s="7" t="s">
        <v>134</v>
      </c>
    </row>
    <row r="14" spans="1:3" ht="232" x14ac:dyDescent="0.35">
      <c r="A14">
        <f t="shared" ref="A14:A16" si="2">A13+1</f>
        <v>9</v>
      </c>
      <c r="B14" t="s">
        <v>103</v>
      </c>
      <c r="C14" s="7" t="s">
        <v>104</v>
      </c>
    </row>
    <row r="15" spans="1:3" ht="87" x14ac:dyDescent="0.35">
      <c r="A15">
        <f t="shared" si="2"/>
        <v>10</v>
      </c>
      <c r="B15" t="s">
        <v>6</v>
      </c>
      <c r="C15" s="7" t="s">
        <v>105</v>
      </c>
    </row>
    <row r="16" spans="1:3" ht="29" x14ac:dyDescent="0.35">
      <c r="A16">
        <f t="shared" si="2"/>
        <v>11</v>
      </c>
      <c r="B16" s="3" t="s">
        <v>13</v>
      </c>
      <c r="C16" s="7" t="s">
        <v>106</v>
      </c>
    </row>
    <row r="18" spans="1:12" x14ac:dyDescent="0.35">
      <c r="B18" s="1" t="s">
        <v>36</v>
      </c>
    </row>
    <row r="19" spans="1:12" ht="58" x14ac:dyDescent="0.35">
      <c r="A19">
        <f>A16+1</f>
        <v>12</v>
      </c>
      <c r="B19" t="s">
        <v>26</v>
      </c>
      <c r="C19" s="7" t="s">
        <v>107</v>
      </c>
    </row>
    <row r="20" spans="1:12" ht="72.5" x14ac:dyDescent="0.35">
      <c r="A20">
        <f>A19+1</f>
        <v>13</v>
      </c>
      <c r="B20" s="3" t="s">
        <v>29</v>
      </c>
      <c r="C20" s="7" t="s">
        <v>135</v>
      </c>
    </row>
    <row r="21" spans="1:12" ht="87" x14ac:dyDescent="0.35">
      <c r="A21">
        <f t="shared" ref="A21" si="3">A20+1</f>
        <v>14</v>
      </c>
      <c r="B21" s="3" t="s">
        <v>35</v>
      </c>
      <c r="C21" s="7" t="s">
        <v>108</v>
      </c>
    </row>
    <row r="23" spans="1:12" x14ac:dyDescent="0.35">
      <c r="B23" s="1" t="s">
        <v>10</v>
      </c>
    </row>
    <row r="24" spans="1:12" ht="87" x14ac:dyDescent="0.35">
      <c r="A24">
        <f>A21+1</f>
        <v>15</v>
      </c>
      <c r="B24" t="s">
        <v>133</v>
      </c>
      <c r="C24" s="7" t="s">
        <v>131</v>
      </c>
    </row>
    <row r="25" spans="1:12" ht="72.5" x14ac:dyDescent="0.35">
      <c r="A25">
        <f>A24+1</f>
        <v>16</v>
      </c>
      <c r="B25" t="s">
        <v>8</v>
      </c>
      <c r="C25" s="7" t="s">
        <v>110</v>
      </c>
    </row>
    <row r="26" spans="1:12" ht="58" x14ac:dyDescent="0.35">
      <c r="A26">
        <f t="shared" ref="A26:A27" si="4">A25+1</f>
        <v>17</v>
      </c>
      <c r="B26" t="s">
        <v>25</v>
      </c>
      <c r="C26" s="7" t="s">
        <v>111</v>
      </c>
    </row>
    <row r="27" spans="1:12" x14ac:dyDescent="0.35">
      <c r="A27">
        <f t="shared" si="4"/>
        <v>18</v>
      </c>
      <c r="B27" t="s">
        <v>34</v>
      </c>
      <c r="C27" s="7" t="s">
        <v>112</v>
      </c>
    </row>
    <row r="28" spans="1:12" s="2" customFormat="1" x14ac:dyDescent="0.35">
      <c r="L28"/>
    </row>
    <row r="29" spans="1:12" x14ac:dyDescent="0.35">
      <c r="B29" s="1" t="s">
        <v>12</v>
      </c>
    </row>
    <row r="30" spans="1:12" ht="116" x14ac:dyDescent="0.35">
      <c r="A30">
        <f>A27+1</f>
        <v>19</v>
      </c>
      <c r="B30" t="s">
        <v>5</v>
      </c>
      <c r="C30" s="7" t="s">
        <v>113</v>
      </c>
    </row>
    <row r="31" spans="1:12" ht="29" x14ac:dyDescent="0.35">
      <c r="A31">
        <f>A30+1</f>
        <v>20</v>
      </c>
      <c r="B31" t="s">
        <v>22</v>
      </c>
      <c r="C31" s="7" t="s">
        <v>114</v>
      </c>
    </row>
    <row r="32" spans="1:12" ht="43.5" x14ac:dyDescent="0.35">
      <c r="A32">
        <f t="shared" ref="A32:A36" si="5">A31+1</f>
        <v>21</v>
      </c>
      <c r="B32" t="s">
        <v>23</v>
      </c>
      <c r="C32" s="7" t="s">
        <v>115</v>
      </c>
    </row>
    <row r="33" spans="1:3" ht="43.5" x14ac:dyDescent="0.35">
      <c r="A33">
        <f t="shared" si="5"/>
        <v>22</v>
      </c>
      <c r="B33" t="s">
        <v>21</v>
      </c>
      <c r="C33" s="7" t="s">
        <v>116</v>
      </c>
    </row>
    <row r="34" spans="1:3" ht="29" x14ac:dyDescent="0.35">
      <c r="A34">
        <f t="shared" si="5"/>
        <v>23</v>
      </c>
      <c r="B34" t="s">
        <v>31</v>
      </c>
      <c r="C34" s="7" t="s">
        <v>117</v>
      </c>
    </row>
    <row r="35" spans="1:3" ht="29" x14ac:dyDescent="0.35">
      <c r="A35">
        <f t="shared" si="5"/>
        <v>24</v>
      </c>
      <c r="B35" t="s">
        <v>32</v>
      </c>
      <c r="C35" s="7" t="s">
        <v>118</v>
      </c>
    </row>
    <row r="36" spans="1:3" ht="72.5" x14ac:dyDescent="0.35">
      <c r="A36">
        <f t="shared" si="5"/>
        <v>25</v>
      </c>
      <c r="B36" t="s">
        <v>24</v>
      </c>
      <c r="C36" s="7" t="s">
        <v>119</v>
      </c>
    </row>
    <row r="37" spans="1:3" ht="101.5" x14ac:dyDescent="0.35">
      <c r="A37">
        <f>A36+1</f>
        <v>26</v>
      </c>
      <c r="B37" t="s">
        <v>38</v>
      </c>
      <c r="C37" s="7" t="s">
        <v>139</v>
      </c>
    </row>
    <row r="38" spans="1:3" x14ac:dyDescent="0.35">
      <c r="A38">
        <f>A37+1</f>
        <v>27</v>
      </c>
      <c r="B38" t="s">
        <v>137</v>
      </c>
      <c r="C38" s="8" t="s">
        <v>136</v>
      </c>
    </row>
    <row r="39" spans="1:3" x14ac:dyDescent="0.35">
      <c r="A39">
        <f>A38+1</f>
        <v>28</v>
      </c>
      <c r="B39" t="s">
        <v>138</v>
      </c>
      <c r="C39" s="8"/>
    </row>
    <row r="41" spans="1:3" x14ac:dyDescent="0.35">
      <c r="B41" s="1" t="s">
        <v>11</v>
      </c>
    </row>
    <row r="42" spans="1:3" ht="43.5" x14ac:dyDescent="0.35">
      <c r="A42">
        <f>A39+1</f>
        <v>29</v>
      </c>
      <c r="B42" s="4" t="s">
        <v>28</v>
      </c>
      <c r="C42" s="7" t="s">
        <v>120</v>
      </c>
    </row>
    <row r="43" spans="1:3" ht="72.5" x14ac:dyDescent="0.35">
      <c r="A43">
        <f>A42+1</f>
        <v>30</v>
      </c>
      <c r="B43" t="s">
        <v>19</v>
      </c>
      <c r="C43" s="7" t="s">
        <v>121</v>
      </c>
    </row>
    <row r="44" spans="1:3" ht="101.5" x14ac:dyDescent="0.35">
      <c r="A44">
        <f t="shared" ref="A44:A51" si="6">A43+1</f>
        <v>31</v>
      </c>
      <c r="B44" t="s">
        <v>124</v>
      </c>
      <c r="C44" s="7" t="s">
        <v>122</v>
      </c>
    </row>
    <row r="45" spans="1:3" ht="72.5" x14ac:dyDescent="0.35">
      <c r="A45">
        <f t="shared" si="6"/>
        <v>32</v>
      </c>
      <c r="B45" t="s">
        <v>123</v>
      </c>
      <c r="C45" s="7" t="s">
        <v>125</v>
      </c>
    </row>
    <row r="46" spans="1:3" ht="72.5" x14ac:dyDescent="0.35">
      <c r="A46">
        <f t="shared" si="6"/>
        <v>33</v>
      </c>
      <c r="B46" t="s">
        <v>14</v>
      </c>
      <c r="C46" s="7" t="s">
        <v>126</v>
      </c>
    </row>
    <row r="47" spans="1:3" ht="29" x14ac:dyDescent="0.35">
      <c r="A47">
        <f t="shared" si="6"/>
        <v>34</v>
      </c>
      <c r="B47" t="s">
        <v>15</v>
      </c>
      <c r="C47" s="7" t="s">
        <v>127</v>
      </c>
    </row>
    <row r="48" spans="1:3" ht="43.5" x14ac:dyDescent="0.35">
      <c r="A48">
        <f t="shared" si="6"/>
        <v>35</v>
      </c>
      <c r="B48" t="s">
        <v>16</v>
      </c>
      <c r="C48" s="7" t="s">
        <v>128</v>
      </c>
    </row>
    <row r="49" spans="1:3" ht="101.5" x14ac:dyDescent="0.35">
      <c r="A49">
        <f t="shared" si="6"/>
        <v>36</v>
      </c>
      <c r="B49" t="s">
        <v>17</v>
      </c>
      <c r="C49" s="7" t="s">
        <v>129</v>
      </c>
    </row>
    <row r="50" spans="1:3" ht="29" x14ac:dyDescent="0.35">
      <c r="A50">
        <f t="shared" si="6"/>
        <v>37</v>
      </c>
      <c r="B50" t="s">
        <v>18</v>
      </c>
      <c r="C50" s="7" t="s">
        <v>130</v>
      </c>
    </row>
    <row r="51" spans="1:3" ht="72.5" x14ac:dyDescent="0.35">
      <c r="A51">
        <f t="shared" si="6"/>
        <v>38</v>
      </c>
      <c r="B51" t="s">
        <v>20</v>
      </c>
      <c r="C51" s="7" t="s">
        <v>132</v>
      </c>
    </row>
  </sheetData>
  <mergeCells count="3">
    <mergeCell ref="C4:C6"/>
    <mergeCell ref="C7:C9"/>
    <mergeCell ref="C38:C3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47208-6970-4A5E-B21C-6865BA17EDDE}">
  <dimension ref="A1:E59"/>
  <sheetViews>
    <sheetView tabSelected="1" topLeftCell="A30" workbookViewId="0">
      <selection activeCell="E60" sqref="E60"/>
    </sheetView>
  </sheetViews>
  <sheetFormatPr defaultRowHeight="14.5" x14ac:dyDescent="0.35"/>
  <cols>
    <col min="1" max="1" width="57.1796875" style="4" bestFit="1" customWidth="1"/>
    <col min="2" max="2" width="10.81640625" customWidth="1"/>
    <col min="3" max="3" width="19.453125" customWidth="1"/>
  </cols>
  <sheetData>
    <row r="1" spans="1:3" x14ac:dyDescent="0.35">
      <c r="A1" s="4" t="s">
        <v>77</v>
      </c>
    </row>
    <row r="2" spans="1:3" x14ac:dyDescent="0.35">
      <c r="A2" s="4" t="s">
        <v>74</v>
      </c>
      <c r="B2">
        <v>35657.1</v>
      </c>
    </row>
    <row r="3" spans="1:3" x14ac:dyDescent="0.35">
      <c r="A3" s="4" t="s">
        <v>75</v>
      </c>
      <c r="B3">
        <v>5584.1</v>
      </c>
    </row>
    <row r="4" spans="1:3" x14ac:dyDescent="0.35">
      <c r="A4" s="4" t="s">
        <v>76</v>
      </c>
      <c r="B4">
        <v>295.60000000000002</v>
      </c>
    </row>
    <row r="5" spans="1:3" x14ac:dyDescent="0.35">
      <c r="A5" s="4" t="s">
        <v>61</v>
      </c>
      <c r="B5" s="1">
        <f>SUM(B2:B4)</f>
        <v>41536.799999999996</v>
      </c>
    </row>
    <row r="7" spans="1:3" x14ac:dyDescent="0.35">
      <c r="A7" s="4" t="s">
        <v>62</v>
      </c>
      <c r="B7" s="4" t="s">
        <v>93</v>
      </c>
    </row>
    <row r="8" spans="1:3" x14ac:dyDescent="0.35">
      <c r="A8" s="5" t="s">
        <v>40</v>
      </c>
      <c r="B8" s="4">
        <v>9</v>
      </c>
      <c r="C8" t="s">
        <v>65</v>
      </c>
    </row>
    <row r="9" spans="1:3" x14ac:dyDescent="0.35">
      <c r="A9" s="5" t="s">
        <v>41</v>
      </c>
      <c r="B9" s="4">
        <v>1.28</v>
      </c>
      <c r="C9" t="s">
        <v>66</v>
      </c>
    </row>
    <row r="10" spans="1:3" x14ac:dyDescent="0.35">
      <c r="A10" s="5" t="s">
        <v>42</v>
      </c>
      <c r="B10" s="4">
        <v>5.74</v>
      </c>
      <c r="C10" t="s">
        <v>66</v>
      </c>
    </row>
    <row r="11" spans="1:3" x14ac:dyDescent="0.35">
      <c r="A11" s="5" t="s">
        <v>43</v>
      </c>
      <c r="B11" s="4">
        <v>7.45</v>
      </c>
      <c r="C11" t="s">
        <v>142</v>
      </c>
    </row>
    <row r="12" spans="1:3" x14ac:dyDescent="0.35">
      <c r="A12" s="5" t="s">
        <v>44</v>
      </c>
      <c r="B12" s="4">
        <v>2.92</v>
      </c>
      <c r="C12" t="s">
        <v>66</v>
      </c>
    </row>
    <row r="13" spans="1:3" x14ac:dyDescent="0.35">
      <c r="A13" s="5" t="s">
        <v>45</v>
      </c>
      <c r="B13" s="4">
        <v>7.1</v>
      </c>
      <c r="C13" t="s">
        <v>67</v>
      </c>
    </row>
    <row r="14" spans="1:3" x14ac:dyDescent="0.35">
      <c r="A14" s="5" t="s">
        <v>46</v>
      </c>
      <c r="B14" s="4">
        <v>3.5</v>
      </c>
      <c r="C14" t="s">
        <v>68</v>
      </c>
    </row>
    <row r="15" spans="1:3" x14ac:dyDescent="0.35">
      <c r="A15" s="5" t="s">
        <v>140</v>
      </c>
      <c r="B15" s="4">
        <v>1.9</v>
      </c>
      <c r="C15" t="s">
        <v>141</v>
      </c>
    </row>
    <row r="16" spans="1:3" x14ac:dyDescent="0.35">
      <c r="A16" s="5" t="s">
        <v>47</v>
      </c>
      <c r="B16" s="4">
        <v>3.65</v>
      </c>
      <c r="C16" t="s">
        <v>69</v>
      </c>
    </row>
    <row r="17" spans="1:3" x14ac:dyDescent="0.35">
      <c r="A17" s="4" t="s">
        <v>48</v>
      </c>
      <c r="B17" s="4">
        <v>12</v>
      </c>
      <c r="C17" t="s">
        <v>72</v>
      </c>
    </row>
    <row r="18" spans="1:3" x14ac:dyDescent="0.35">
      <c r="B18" s="4"/>
    </row>
    <row r="19" spans="1:3" x14ac:dyDescent="0.35">
      <c r="A19" s="5" t="s">
        <v>63</v>
      </c>
      <c r="B19" s="4" t="s">
        <v>93</v>
      </c>
    </row>
    <row r="20" spans="1:3" x14ac:dyDescent="0.35">
      <c r="A20" s="5" t="s">
        <v>64</v>
      </c>
      <c r="B20" s="4">
        <v>12</v>
      </c>
      <c r="C20" t="s">
        <v>70</v>
      </c>
    </row>
    <row r="21" spans="1:3" x14ac:dyDescent="0.35">
      <c r="A21" s="4" t="s">
        <v>49</v>
      </c>
      <c r="B21" s="4">
        <v>0.47</v>
      </c>
      <c r="C21" t="s">
        <v>71</v>
      </c>
    </row>
    <row r="22" spans="1:3" x14ac:dyDescent="0.35">
      <c r="A22" s="4" t="s">
        <v>50</v>
      </c>
      <c r="B22" s="4">
        <v>20</v>
      </c>
      <c r="C22" t="s">
        <v>143</v>
      </c>
    </row>
    <row r="23" spans="1:3" x14ac:dyDescent="0.35">
      <c r="A23" s="4" t="s">
        <v>51</v>
      </c>
      <c r="B23" s="4">
        <v>1.55</v>
      </c>
      <c r="C23" t="s">
        <v>71</v>
      </c>
    </row>
    <row r="24" spans="1:3" x14ac:dyDescent="0.35">
      <c r="A24" s="4" t="s">
        <v>52</v>
      </c>
      <c r="B24" s="4">
        <v>4.8</v>
      </c>
      <c r="C24" t="s">
        <v>71</v>
      </c>
    </row>
    <row r="25" spans="1:3" x14ac:dyDescent="0.35">
      <c r="B25" s="4"/>
    </row>
    <row r="26" spans="1:3" x14ac:dyDescent="0.35">
      <c r="A26" s="4" t="s">
        <v>39</v>
      </c>
      <c r="B26" s="4" t="s">
        <v>93</v>
      </c>
    </row>
    <row r="27" spans="1:3" x14ac:dyDescent="0.35">
      <c r="A27" s="4" t="s">
        <v>53</v>
      </c>
      <c r="B27" s="4">
        <v>8.99</v>
      </c>
    </row>
    <row r="28" spans="1:3" x14ac:dyDescent="0.35">
      <c r="A28" s="4" t="s">
        <v>54</v>
      </c>
      <c r="B28" s="4">
        <v>6.95</v>
      </c>
    </row>
    <row r="29" spans="1:3" x14ac:dyDescent="0.35">
      <c r="A29" s="4" t="s">
        <v>55</v>
      </c>
      <c r="B29" s="4">
        <v>0.35</v>
      </c>
    </row>
    <row r="30" spans="1:3" x14ac:dyDescent="0.35">
      <c r="A30" s="4" t="s">
        <v>56</v>
      </c>
      <c r="B30" s="4">
        <v>0.43</v>
      </c>
    </row>
    <row r="31" spans="1:3" x14ac:dyDescent="0.35">
      <c r="A31" s="4" t="s">
        <v>58</v>
      </c>
      <c r="B31" s="4">
        <v>7.0000000000000007E-2</v>
      </c>
    </row>
    <row r="32" spans="1:3" x14ac:dyDescent="0.35">
      <c r="A32" s="4" t="s">
        <v>57</v>
      </c>
      <c r="B32" s="4">
        <v>0.54</v>
      </c>
    </row>
    <row r="33" spans="1:5" x14ac:dyDescent="0.35">
      <c r="A33" s="4" t="s">
        <v>59</v>
      </c>
      <c r="B33" s="4">
        <v>0.06</v>
      </c>
    </row>
    <row r="34" spans="1:5" x14ac:dyDescent="0.35">
      <c r="A34" s="4" t="s">
        <v>60</v>
      </c>
      <c r="B34" s="4">
        <v>7.0000000000000007E-2</v>
      </c>
    </row>
    <row r="35" spans="1:5" x14ac:dyDescent="0.35">
      <c r="A35" s="4" t="s">
        <v>61</v>
      </c>
      <c r="B35" s="1">
        <f>SUM(B8:B34)</f>
        <v>110.81999999999998</v>
      </c>
      <c r="C35" t="s">
        <v>144</v>
      </c>
    </row>
    <row r="36" spans="1:5" x14ac:dyDescent="0.35">
      <c r="B36" s="1"/>
    </row>
    <row r="37" spans="1:5" x14ac:dyDescent="0.35">
      <c r="A37" s="4" t="s">
        <v>147</v>
      </c>
      <c r="B37" s="1"/>
    </row>
    <row r="38" spans="1:5" x14ac:dyDescent="0.35">
      <c r="A38" s="4" t="s">
        <v>43</v>
      </c>
      <c r="B38" s="4">
        <v>27</v>
      </c>
    </row>
    <row r="39" spans="1:5" x14ac:dyDescent="0.35">
      <c r="A39" s="4" t="s">
        <v>145</v>
      </c>
      <c r="B39" s="4">
        <v>22</v>
      </c>
    </row>
    <row r="40" spans="1:5" x14ac:dyDescent="0.35">
      <c r="A40" s="4" t="s">
        <v>146</v>
      </c>
      <c r="B40" s="4">
        <v>25.7</v>
      </c>
    </row>
    <row r="41" spans="1:5" x14ac:dyDescent="0.35">
      <c r="A41" s="4" t="s">
        <v>61</v>
      </c>
      <c r="B41" s="1">
        <f>SUM(B35:B40)-B11</f>
        <v>178.07</v>
      </c>
      <c r="C41" t="s">
        <v>148</v>
      </c>
    </row>
    <row r="42" spans="1:5" x14ac:dyDescent="0.35">
      <c r="B42" s="1"/>
    </row>
    <row r="44" spans="1:5" x14ac:dyDescent="0.35">
      <c r="A44" s="4" t="s">
        <v>73</v>
      </c>
      <c r="B44" s="1" t="s">
        <v>88</v>
      </c>
      <c r="C44" s="1" t="s">
        <v>91</v>
      </c>
      <c r="D44" s="1" t="s">
        <v>89</v>
      </c>
      <c r="E44" s="1" t="s">
        <v>94</v>
      </c>
    </row>
    <row r="45" spans="1:5" x14ac:dyDescent="0.35">
      <c r="B45" t="s">
        <v>90</v>
      </c>
      <c r="C45" t="s">
        <v>92</v>
      </c>
      <c r="D45" t="s">
        <v>93</v>
      </c>
      <c r="E45" t="s">
        <v>93</v>
      </c>
    </row>
    <row r="46" spans="1:5" x14ac:dyDescent="0.35">
      <c r="A46" s="4" t="s">
        <v>78</v>
      </c>
      <c r="B46" s="6">
        <v>500000</v>
      </c>
      <c r="C46">
        <v>3</v>
      </c>
      <c r="D46">
        <f>ROUNDUP(B46/$B$5/C46,2)</f>
        <v>4.0199999999999996</v>
      </c>
      <c r="E46">
        <f>ROUNDUP(B46/$B$5/C46,2)</f>
        <v>4.0199999999999996</v>
      </c>
    </row>
    <row r="47" spans="1:5" x14ac:dyDescent="0.35">
      <c r="A47" s="4" t="s">
        <v>83</v>
      </c>
      <c r="B47" s="6">
        <v>2500000</v>
      </c>
      <c r="C47">
        <v>7</v>
      </c>
      <c r="D47">
        <f t="shared" ref="D47:D55" si="0">ROUNDUP(B47/$B$5/C47,2)</f>
        <v>8.6</v>
      </c>
      <c r="E47">
        <f t="shared" ref="E47:E55" si="1">ROUNDUP(B47/$B$5/C47,2)</f>
        <v>8.6</v>
      </c>
    </row>
    <row r="48" spans="1:5" x14ac:dyDescent="0.35">
      <c r="A48" s="4" t="s">
        <v>79</v>
      </c>
      <c r="B48" s="6">
        <v>500000</v>
      </c>
      <c r="C48">
        <v>3</v>
      </c>
      <c r="D48">
        <f>ROUNDUP(B48/$B$3/C48,2)</f>
        <v>29.85</v>
      </c>
    </row>
    <row r="49" spans="1:5" x14ac:dyDescent="0.35">
      <c r="A49" s="4" t="s">
        <v>80</v>
      </c>
      <c r="B49" s="6">
        <v>500000</v>
      </c>
      <c r="C49">
        <v>3</v>
      </c>
      <c r="D49">
        <f t="shared" si="0"/>
        <v>4.0199999999999996</v>
      </c>
      <c r="E49">
        <f t="shared" si="1"/>
        <v>4.0199999999999996</v>
      </c>
    </row>
    <row r="50" spans="1:5" x14ac:dyDescent="0.35">
      <c r="A50" s="4" t="s">
        <v>81</v>
      </c>
      <c r="B50" s="6">
        <v>300000</v>
      </c>
      <c r="C50">
        <v>3</v>
      </c>
      <c r="D50">
        <f t="shared" si="0"/>
        <v>2.4099999999999997</v>
      </c>
      <c r="E50">
        <f t="shared" si="1"/>
        <v>2.4099999999999997</v>
      </c>
    </row>
    <row r="51" spans="1:5" x14ac:dyDescent="0.35">
      <c r="A51" s="4" t="s">
        <v>82</v>
      </c>
      <c r="B51" s="6">
        <v>2000000</v>
      </c>
      <c r="C51">
        <v>5</v>
      </c>
      <c r="D51">
        <f t="shared" si="0"/>
        <v>9.64</v>
      </c>
      <c r="E51">
        <f t="shared" si="1"/>
        <v>9.64</v>
      </c>
    </row>
    <row r="52" spans="1:5" x14ac:dyDescent="0.35">
      <c r="A52" s="4" t="s">
        <v>84</v>
      </c>
      <c r="B52" s="6">
        <v>400000</v>
      </c>
      <c r="C52">
        <v>2</v>
      </c>
      <c r="D52">
        <f t="shared" si="0"/>
        <v>4.8199999999999994</v>
      </c>
      <c r="E52">
        <f t="shared" si="1"/>
        <v>4.8199999999999994</v>
      </c>
    </row>
    <row r="53" spans="1:5" x14ac:dyDescent="0.35">
      <c r="A53" s="4" t="s">
        <v>85</v>
      </c>
      <c r="B53" s="6">
        <v>400000</v>
      </c>
      <c r="C53">
        <v>7</v>
      </c>
      <c r="D53">
        <f t="shared" si="0"/>
        <v>1.3800000000000001</v>
      </c>
      <c r="E53">
        <f t="shared" si="1"/>
        <v>1.3800000000000001</v>
      </c>
    </row>
    <row r="54" spans="1:5" x14ac:dyDescent="0.35">
      <c r="A54" s="4" t="s">
        <v>86</v>
      </c>
      <c r="B54" s="6">
        <v>240000</v>
      </c>
      <c r="C54">
        <v>3</v>
      </c>
      <c r="D54">
        <f t="shared" si="0"/>
        <v>1.93</v>
      </c>
      <c r="E54">
        <f t="shared" si="1"/>
        <v>1.93</v>
      </c>
    </row>
    <row r="55" spans="1:5" x14ac:dyDescent="0.35">
      <c r="A55" s="4" t="s">
        <v>87</v>
      </c>
      <c r="B55" s="6">
        <v>400000</v>
      </c>
      <c r="C55">
        <v>6</v>
      </c>
      <c r="D55">
        <f t="shared" si="0"/>
        <v>1.61</v>
      </c>
      <c r="E55">
        <f t="shared" si="1"/>
        <v>1.61</v>
      </c>
    </row>
    <row r="56" spans="1:5" x14ac:dyDescent="0.35">
      <c r="A56" s="4" t="s">
        <v>95</v>
      </c>
      <c r="D56" s="1">
        <f>SUM(D46:D55)</f>
        <v>68.28</v>
      </c>
      <c r="E56" s="1">
        <f>SUM(E46:E55)</f>
        <v>38.43</v>
      </c>
    </row>
    <row r="57" spans="1:5" x14ac:dyDescent="0.35">
      <c r="A57" s="4" t="s">
        <v>96</v>
      </c>
      <c r="D57" s="1">
        <f>D56-D52</f>
        <v>63.46</v>
      </c>
      <c r="E57" s="1">
        <f>E56-E52</f>
        <v>33.61</v>
      </c>
    </row>
    <row r="58" spans="1:5" x14ac:dyDescent="0.35">
      <c r="A58" s="4" t="s">
        <v>97</v>
      </c>
      <c r="D58" s="1">
        <f>D57-D51</f>
        <v>53.82</v>
      </c>
      <c r="E58" s="1">
        <f>E57-E51</f>
        <v>23.97</v>
      </c>
    </row>
    <row r="59" spans="1:5" x14ac:dyDescent="0.35">
      <c r="A59" s="4" t="s">
        <v>98</v>
      </c>
      <c r="D59" s="1">
        <f>D58-D55</f>
        <v>52.21</v>
      </c>
      <c r="E59" s="1">
        <f>E58-E55</f>
        <v>22.36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Вопросы</vt:lpstr>
      <vt:lpstr>Тарифы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Добровольский Иван Маркович</dc:creator>
  <cp:lastModifiedBy>Добровольский Иван Маркович</cp:lastModifiedBy>
  <dcterms:created xsi:type="dcterms:W3CDTF">2023-12-09T11:55:57Z</dcterms:created>
  <dcterms:modified xsi:type="dcterms:W3CDTF">2024-01-06T13:10:36Z</dcterms:modified>
</cp:coreProperties>
</file>